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Hoja1!$B$1:$Y$25</definedName>
  </definedNames>
  <calcPr calcId="144525"/>
</workbook>
</file>

<file path=xl/calcChain.xml><?xml version="1.0" encoding="utf-8"?>
<calcChain xmlns="http://schemas.openxmlformats.org/spreadsheetml/2006/main">
  <c r="W23" i="1" l="1"/>
  <c r="V23" i="1"/>
  <c r="U23" i="1"/>
  <c r="Y22" i="1"/>
  <c r="X22" i="1"/>
  <c r="T22" i="1"/>
  <c r="S22" i="1"/>
  <c r="Y21" i="1"/>
  <c r="X21" i="1"/>
  <c r="T21" i="1"/>
  <c r="S21" i="1"/>
  <c r="Y20" i="1"/>
  <c r="X20" i="1"/>
  <c r="T20" i="1"/>
  <c r="S20" i="1"/>
  <c r="Y19" i="1"/>
  <c r="X19" i="1"/>
  <c r="T19" i="1"/>
  <c r="S19" i="1"/>
  <c r="Y18" i="1"/>
  <c r="X18" i="1"/>
  <c r="T18" i="1"/>
  <c r="S18" i="1"/>
  <c r="Y17" i="1"/>
  <c r="X17" i="1"/>
  <c r="T17" i="1"/>
  <c r="S17" i="1"/>
  <c r="Y16" i="1"/>
  <c r="X16" i="1"/>
  <c r="T16" i="1"/>
  <c r="S16" i="1"/>
  <c r="Y15" i="1"/>
  <c r="X15" i="1"/>
  <c r="T15" i="1"/>
  <c r="S15" i="1"/>
  <c r="Y14" i="1"/>
  <c r="X14" i="1"/>
  <c r="T14" i="1"/>
  <c r="S14" i="1"/>
  <c r="Y13" i="1"/>
  <c r="X13" i="1"/>
  <c r="T13" i="1"/>
  <c r="S13" i="1"/>
  <c r="Y12" i="1"/>
  <c r="X12" i="1"/>
  <c r="T12" i="1"/>
  <c r="S12" i="1"/>
  <c r="Y11" i="1"/>
  <c r="X11" i="1"/>
  <c r="T11" i="1"/>
  <c r="S11" i="1"/>
  <c r="Y10" i="1"/>
  <c r="X10" i="1"/>
</calcChain>
</file>

<file path=xl/sharedStrings.xml><?xml version="1.0" encoding="utf-8"?>
<sst xmlns="http://schemas.openxmlformats.org/spreadsheetml/2006/main" count="193" uniqueCount="84">
  <si>
    <t>INDICADORES PARA RESULTADOS</t>
  </si>
  <si>
    <t>Del 1 de Enero al 30 de Junio 2015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</si>
  <si>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</si>
  <si>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</si>
  <si>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</si>
  <si>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</si>
  <si>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</si>
  <si>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</si>
  <si>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</si>
  <si>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</si>
  <si>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</si>
  <si>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</si>
  <si>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</si>
  <si>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</si>
  <si>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</si>
  <si>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</si>
  <si>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</si>
  <si>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</si>
  <si>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</si>
  <si>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</si>
  <si>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</si>
  <si>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</si>
  <si>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</si>
  <si>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</si>
  <si>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</si>
  <si>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</si>
  <si>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</si>
  <si>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</si>
  <si>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</si>
  <si>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</si>
  <si>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</si>
  <si>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</si>
  <si>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</si>
  <si>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</si>
  <si>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</si>
  <si>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</si>
  <si>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</si>
  <si>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02</t>
  </si>
  <si>
    <t>02.05</t>
  </si>
  <si>
    <t>02.05.03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</si>
  <si>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</si>
  <si>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</si>
  <si>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</si>
  <si>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</si>
  <si>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</si>
  <si>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</si>
  <si>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</si>
  <si>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</si>
  <si>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</si>
  <si>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</si>
  <si>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</si>
  <si>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</si>
  <si>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</si>
  <si>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</si>
  <si>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</si>
  <si>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</si>
  <si>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</si>
  <si>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</si>
  <si>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</si>
  <si>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</si>
  <si>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</si>
  <si>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</si>
  <si>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</si>
  <si>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</si>
  <si>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</si>
  <si>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</si>
  <si>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</si>
  <si>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</si>
  <si>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</si>
  <si>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</si>
  <si>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</si>
  <si>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</si>
  <si>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</si>
  <si>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</si>
  <si>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</si>
  <si>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</si>
  <si>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</si>
  <si>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</si>
  <si>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</si>
  <si>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P0765 - OPERACIÓN DEL MODELO DE PLANEACIÓN Y EVALUACIÓN</t>
  </si>
  <si>
    <t>Modelo de evaluación y planeación institucional</t>
  </si>
  <si>
    <t>Modelo de evaluación y planeación proyectado/Modelo de evaluación y planeación elaborado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</si>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</sst>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9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6" xfId="4" applyFont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quotePrefix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9" fillId="0" borderId="11" xfId="0" applyFont="1" applyBorder="1"/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8" fillId="2" borderId="12" xfId="0" applyFont="1" applyFill="1" applyBorder="1"/>
    <xf numFmtId="0" fontId="8" fillId="0" borderId="12" xfId="0" applyFont="1" applyBorder="1"/>
    <xf numFmtId="0" fontId="8" fillId="0" borderId="13" xfId="0" applyFont="1" applyBorder="1"/>
    <xf numFmtId="43" fontId="9" fillId="0" borderId="0" xfId="1" applyFont="1" applyFill="1"/>
    <xf numFmtId="9" fontId="8" fillId="0" borderId="9" xfId="2" applyFont="1" applyBorder="1"/>
    <xf numFmtId="0" fontId="8" fillId="0" borderId="0" xfId="0" applyFont="1"/>
    <xf numFmtId="0" fontId="8" fillId="0" borderId="8" xfId="4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9" fillId="0" borderId="10" xfId="0" applyFont="1" applyBorder="1"/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3" fontId="8" fillId="2" borderId="9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0" borderId="0" xfId="0" applyFont="1" applyBorder="1"/>
    <xf numFmtId="2" fontId="8" fillId="0" borderId="0" xfId="0" applyNumberFormat="1" applyFont="1" applyBorder="1"/>
    <xf numFmtId="2" fontId="8" fillId="0" borderId="9" xfId="0" applyNumberFormat="1" applyFont="1" applyBorder="1"/>
    <xf numFmtId="43" fontId="8" fillId="2" borderId="9" xfId="1" applyFont="1" applyFill="1" applyBorder="1" applyAlignment="1">
      <alignment horizontal="right" vertical="top" wrapText="1"/>
    </xf>
    <xf numFmtId="43" fontId="10" fillId="2" borderId="9" xfId="1" applyFont="1" applyFill="1" applyBorder="1" applyAlignment="1">
      <alignment horizontal="right" vertical="top" wrapText="1"/>
    </xf>
    <xf numFmtId="43" fontId="8" fillId="0" borderId="0" xfId="0" applyNumberFormat="1" applyFont="1"/>
    <xf numFmtId="0" fontId="10" fillId="2" borderId="9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164" fontId="8" fillId="0" borderId="0" xfId="0" applyNumberFormat="1" applyFont="1"/>
    <xf numFmtId="0" fontId="8" fillId="2" borderId="7" xfId="0" quotePrefix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9" fillId="0" borderId="7" xfId="0" applyFont="1" applyBorder="1"/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2" fontId="8" fillId="0" borderId="14" xfId="0" applyNumberFormat="1" applyFont="1" applyBorder="1"/>
    <xf numFmtId="0" fontId="11" fillId="2" borderId="0" xfId="0" applyFont="1" applyFill="1"/>
    <xf numFmtId="0" fontId="11" fillId="2" borderId="2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0" fontId="11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/>
    <xf numFmtId="0" fontId="11" fillId="0" borderId="15" xfId="0" applyFont="1" applyBorder="1"/>
    <xf numFmtId="0" fontId="11" fillId="0" borderId="7" xfId="0" applyFont="1" applyBorder="1"/>
    <xf numFmtId="0" fontId="11" fillId="0" borderId="1" xfId="0" applyFont="1" applyBorder="1"/>
    <xf numFmtId="43" fontId="11" fillId="0" borderId="5" xfId="1" applyFont="1" applyBorder="1"/>
    <xf numFmtId="0" fontId="11" fillId="0" borderId="5" xfId="0" applyFont="1" applyBorder="1"/>
    <xf numFmtId="0" fontId="1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31</xdr:row>
      <xdr:rowOff>0</xdr:rowOff>
    </xdr:from>
    <xdr:to>
      <xdr:col>7</xdr:col>
      <xdr:colOff>4048125</xdr:colOff>
      <xdr:row>31</xdr:row>
      <xdr:rowOff>0</xdr:rowOff>
    </xdr:to>
    <xdr:cxnSp macro="">
      <xdr:nvCxnSpPr>
        <xdr:cNvPr id="2" name="Conector recto 4"/>
        <xdr:cNvCxnSpPr/>
      </xdr:nvCxnSpPr>
      <xdr:spPr>
        <a:xfrm>
          <a:off x="3724275" y="7134225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"/>
  <sheetViews>
    <sheetView tabSelected="1" zoomScale="85" zoomScaleNormal="85" workbookViewId="0">
      <selection activeCell="H29" sqref="H29:O29"/>
    </sheetView>
  </sheetViews>
  <sheetFormatPr baseColWidth="10" defaultRowHeight="12" x14ac:dyDescent="0.2"/>
  <cols>
    <col min="1" max="1" width="2.140625" style="1" customWidth="1"/>
    <col min="2" max="2" width="11.28515625" style="3" customWidth="1"/>
    <col min="3" max="3" width="10.140625" style="3" customWidth="1"/>
    <col min="4" max="4" width="8.140625" style="3" customWidth="1"/>
    <col min="5" max="5" width="6.140625" style="3" customWidth="1"/>
    <col min="6" max="6" width="6.85546875" style="3" customWidth="1"/>
    <col min="7" max="7" width="5.42578125" style="3" customWidth="1"/>
    <col min="8" max="8" width="5.7109375" style="3" customWidth="1"/>
    <col min="9" max="9" width="67" style="3" customWidth="1"/>
    <col min="10" max="10" width="10.140625" style="3" customWidth="1"/>
    <col min="11" max="11" width="7.7109375" style="3" customWidth="1"/>
    <col min="12" max="12" width="9.42578125" style="3" customWidth="1"/>
    <col min="13" max="13" width="9.28515625" style="3" customWidth="1"/>
    <col min="14" max="14" width="12.85546875" style="3" customWidth="1"/>
    <col min="15" max="15" width="23.5703125" style="3" customWidth="1"/>
    <col min="16" max="16" width="10.85546875" style="1" customWidth="1"/>
    <col min="17" max="20" width="11.42578125" style="3"/>
    <col min="21" max="22" width="13.42578125" style="3" bestFit="1" customWidth="1"/>
    <col min="23" max="23" width="13.5703125" style="3" customWidth="1"/>
    <col min="24" max="26" width="11.42578125" style="3"/>
    <col min="27" max="27" width="15.28515625" style="3" bestFit="1" customWidth="1"/>
    <col min="28" max="16384" width="11.42578125" style="3"/>
  </cols>
  <sheetData>
    <row r="1" spans="1:27" ht="6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0.25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s="1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7" s="1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1:27" s="1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15" customHeight="1" x14ac:dyDescent="0.2">
      <c r="B7" s="9" t="s">
        <v>4</v>
      </c>
      <c r="C7" s="10"/>
      <c r="D7" s="11" t="s">
        <v>5</v>
      </c>
      <c r="E7" s="12"/>
      <c r="F7" s="12"/>
      <c r="G7" s="12"/>
      <c r="H7" s="13"/>
      <c r="I7" s="14" t="s">
        <v>6</v>
      </c>
      <c r="J7" s="14"/>
      <c r="K7" s="14"/>
      <c r="L7" s="14"/>
      <c r="M7" s="14"/>
      <c r="N7" s="14"/>
      <c r="O7" s="14"/>
      <c r="P7" s="14" t="s">
        <v>7</v>
      </c>
      <c r="Q7" s="14"/>
      <c r="R7" s="14"/>
      <c r="S7" s="14"/>
      <c r="T7" s="14"/>
      <c r="U7" s="14" t="s">
        <v>8</v>
      </c>
      <c r="V7" s="14"/>
      <c r="W7" s="14"/>
      <c r="X7" s="14"/>
      <c r="Y7" s="14"/>
    </row>
    <row r="8" spans="1:27" x14ac:dyDescent="0.2">
      <c r="B8" s="15" t="s">
        <v>9</v>
      </c>
      <c r="C8" s="15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8" t="s">
        <v>26</v>
      </c>
      <c r="T8" s="19"/>
      <c r="U8" s="17" t="s">
        <v>27</v>
      </c>
      <c r="V8" s="17" t="s">
        <v>28</v>
      </c>
      <c r="W8" s="17" t="s">
        <v>29</v>
      </c>
      <c r="X8" s="18" t="s">
        <v>30</v>
      </c>
      <c r="Y8" s="19"/>
    </row>
    <row r="9" spans="1:27" ht="15.75" customHeight="1" x14ac:dyDescent="0.2">
      <c r="B9" s="20"/>
      <c r="C9" s="20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3" t="s">
        <v>31</v>
      </c>
      <c r="T9" s="23" t="s">
        <v>32</v>
      </c>
      <c r="U9" s="24"/>
      <c r="V9" s="24"/>
      <c r="W9" s="24"/>
      <c r="X9" s="25" t="s">
        <v>33</v>
      </c>
      <c r="Y9" s="25" t="s">
        <v>34</v>
      </c>
    </row>
    <row r="10" spans="1:27" s="44" customFormat="1" ht="33.75" customHeight="1" x14ac:dyDescent="0.2">
      <c r="A10" s="26"/>
      <c r="B10" s="27" t="s">
        <v>35</v>
      </c>
      <c r="C10" s="28" t="s">
        <v>36</v>
      </c>
      <c r="D10" s="29" t="s">
        <v>37</v>
      </c>
      <c r="E10" s="30" t="s">
        <v>38</v>
      </c>
      <c r="F10" s="30" t="s">
        <v>39</v>
      </c>
      <c r="G10" s="31"/>
      <c r="H10" s="32">
        <v>3046</v>
      </c>
      <c r="I10" s="33" t="s">
        <v>40</v>
      </c>
      <c r="J10" s="34" t="s">
        <v>41</v>
      </c>
      <c r="K10" s="35" t="s">
        <v>42</v>
      </c>
      <c r="L10" s="34" t="s">
        <v>43</v>
      </c>
      <c r="M10" s="36" t="s">
        <v>44</v>
      </c>
      <c r="N10" s="37" t="s">
        <v>45</v>
      </c>
      <c r="O10" s="38" t="s">
        <v>46</v>
      </c>
      <c r="P10" s="39">
        <v>1</v>
      </c>
      <c r="Q10" s="40">
        <v>1</v>
      </c>
      <c r="R10" s="40">
        <v>0</v>
      </c>
      <c r="S10" s="40">
        <v>0</v>
      </c>
      <c r="T10" s="41">
        <v>0</v>
      </c>
      <c r="U10" s="42">
        <v>11386303.369999999</v>
      </c>
      <c r="V10" s="42">
        <v>11616273.82</v>
      </c>
      <c r="W10" s="42">
        <v>5503967.5700000003</v>
      </c>
      <c r="X10" s="43">
        <f>+W10/U10</f>
        <v>0.48338493988325909</v>
      </c>
      <c r="Y10" s="43">
        <f>+W10/V10</f>
        <v>0.47381524017828291</v>
      </c>
    </row>
    <row r="11" spans="1:27" s="44" customFormat="1" ht="27" x14ac:dyDescent="0.2">
      <c r="A11" s="26">
        <v>8</v>
      </c>
      <c r="B11" s="45" t="s">
        <v>35</v>
      </c>
      <c r="C11" s="46" t="s">
        <v>36</v>
      </c>
      <c r="D11" s="29" t="s">
        <v>37</v>
      </c>
      <c r="E11" s="30" t="s">
        <v>38</v>
      </c>
      <c r="F11" s="30" t="s">
        <v>39</v>
      </c>
      <c r="G11" s="47"/>
      <c r="H11" s="32">
        <v>3046</v>
      </c>
      <c r="I11" s="48" t="s">
        <v>47</v>
      </c>
      <c r="J11" s="49" t="s">
        <v>41</v>
      </c>
      <c r="K11" s="50" t="s">
        <v>42</v>
      </c>
      <c r="L11" s="49" t="s">
        <v>43</v>
      </c>
      <c r="M11" s="51" t="s">
        <v>44</v>
      </c>
      <c r="N11" s="52" t="s">
        <v>48</v>
      </c>
      <c r="O11" s="53" t="s">
        <v>49</v>
      </c>
      <c r="P11" s="54">
        <v>20</v>
      </c>
      <c r="Q11" s="55">
        <v>20</v>
      </c>
      <c r="R11" s="55">
        <v>2</v>
      </c>
      <c r="S11" s="56">
        <f>(R11*100)/Q11</f>
        <v>10</v>
      </c>
      <c r="T11" s="57">
        <f>S11</f>
        <v>10</v>
      </c>
      <c r="U11" s="42">
        <v>1539704.84</v>
      </c>
      <c r="V11" s="42">
        <v>1539704.84</v>
      </c>
      <c r="W11" s="42">
        <v>1092380.8400000001</v>
      </c>
      <c r="X11" s="43">
        <f t="shared" ref="X11:X22" si="0">+W11/U11</f>
        <v>0.70947418727345168</v>
      </c>
      <c r="Y11" s="43">
        <f t="shared" ref="Y11:Y22" si="1">+W11/V11</f>
        <v>0.70947418727345168</v>
      </c>
    </row>
    <row r="12" spans="1:27" s="44" customFormat="1" ht="22.5" x14ac:dyDescent="0.2">
      <c r="A12" s="26"/>
      <c r="B12" s="45" t="s">
        <v>35</v>
      </c>
      <c r="C12" s="46" t="s">
        <v>36</v>
      </c>
      <c r="D12" s="29" t="s">
        <v>37</v>
      </c>
      <c r="E12" s="30" t="s">
        <v>38</v>
      </c>
      <c r="F12" s="30" t="s">
        <v>39</v>
      </c>
      <c r="G12" s="31"/>
      <c r="H12" s="32">
        <v>3046</v>
      </c>
      <c r="I12" s="48" t="s">
        <v>50</v>
      </c>
      <c r="J12" s="49" t="s">
        <v>41</v>
      </c>
      <c r="K12" s="50" t="s">
        <v>42</v>
      </c>
      <c r="L12" s="49" t="s">
        <v>43</v>
      </c>
      <c r="M12" s="58" t="s">
        <v>44</v>
      </c>
      <c r="N12" s="52" t="s">
        <v>51</v>
      </c>
      <c r="O12" s="59" t="s">
        <v>52</v>
      </c>
      <c r="P12" s="54">
        <v>5</v>
      </c>
      <c r="Q12" s="55">
        <v>5</v>
      </c>
      <c r="R12" s="55">
        <v>0</v>
      </c>
      <c r="S12" s="56">
        <f t="shared" ref="S12:S22" si="2">(R12*100)/Q12</f>
        <v>0</v>
      </c>
      <c r="T12" s="57">
        <f t="shared" ref="T12:T22" si="3">S12</f>
        <v>0</v>
      </c>
      <c r="U12" s="42">
        <v>0</v>
      </c>
      <c r="V12" s="42">
        <v>7640748.1900000004</v>
      </c>
      <c r="W12" s="42">
        <v>7640748.1900000004</v>
      </c>
      <c r="X12" s="43" t="e">
        <f t="shared" si="0"/>
        <v>#DIV/0!</v>
      </c>
      <c r="Y12" s="43">
        <f t="shared" si="1"/>
        <v>1</v>
      </c>
      <c r="AA12" s="60"/>
    </row>
    <row r="13" spans="1:27" s="44" customFormat="1" ht="22.5" x14ac:dyDescent="0.2">
      <c r="A13" s="26"/>
      <c r="B13" s="45" t="s">
        <v>35</v>
      </c>
      <c r="C13" s="46" t="s">
        <v>36</v>
      </c>
      <c r="D13" s="29" t="s">
        <v>37</v>
      </c>
      <c r="E13" s="30" t="s">
        <v>38</v>
      </c>
      <c r="F13" s="30" t="s">
        <v>39</v>
      </c>
      <c r="G13" s="31"/>
      <c r="H13" s="32">
        <v>3046</v>
      </c>
      <c r="I13" s="48" t="s">
        <v>53</v>
      </c>
      <c r="J13" s="49" t="s">
        <v>41</v>
      </c>
      <c r="K13" s="50" t="s">
        <v>42</v>
      </c>
      <c r="L13" s="49" t="s">
        <v>43</v>
      </c>
      <c r="M13" s="29" t="s">
        <v>44</v>
      </c>
      <c r="N13" s="52" t="s">
        <v>54</v>
      </c>
      <c r="O13" s="61" t="s">
        <v>55</v>
      </c>
      <c r="P13" s="54">
        <v>1</v>
      </c>
      <c r="Q13" s="55">
        <v>1</v>
      </c>
      <c r="R13" s="55">
        <v>0</v>
      </c>
      <c r="S13" s="56">
        <f t="shared" si="2"/>
        <v>0</v>
      </c>
      <c r="T13" s="57">
        <f t="shared" si="3"/>
        <v>0</v>
      </c>
      <c r="U13" s="42">
        <v>13000</v>
      </c>
      <c r="V13" s="42">
        <v>13000</v>
      </c>
      <c r="W13" s="42">
        <v>13000</v>
      </c>
      <c r="X13" s="43">
        <f t="shared" si="0"/>
        <v>1</v>
      </c>
      <c r="Y13" s="43">
        <f t="shared" si="1"/>
        <v>1</v>
      </c>
      <c r="AA13" s="60"/>
    </row>
    <row r="14" spans="1:27" s="44" customFormat="1" ht="27" x14ac:dyDescent="0.2">
      <c r="A14" s="26"/>
      <c r="B14" s="45" t="s">
        <v>35</v>
      </c>
      <c r="C14" s="46" t="s">
        <v>36</v>
      </c>
      <c r="D14" s="29" t="s">
        <v>37</v>
      </c>
      <c r="E14" s="30" t="s">
        <v>38</v>
      </c>
      <c r="F14" s="30" t="s">
        <v>39</v>
      </c>
      <c r="G14" s="47"/>
      <c r="H14" s="32">
        <v>3046</v>
      </c>
      <c r="I14" s="48" t="s">
        <v>56</v>
      </c>
      <c r="J14" s="49" t="s">
        <v>41</v>
      </c>
      <c r="K14" s="50" t="s">
        <v>42</v>
      </c>
      <c r="L14" s="49" t="s">
        <v>43</v>
      </c>
      <c r="M14" s="29" t="s">
        <v>44</v>
      </c>
      <c r="N14" s="52" t="s">
        <v>57</v>
      </c>
      <c r="O14" s="61" t="s">
        <v>58</v>
      </c>
      <c r="P14" s="54">
        <v>20</v>
      </c>
      <c r="Q14" s="55">
        <v>20</v>
      </c>
      <c r="R14" s="55">
        <v>1</v>
      </c>
      <c r="S14" s="56">
        <f t="shared" si="2"/>
        <v>5</v>
      </c>
      <c r="T14" s="57">
        <f t="shared" si="3"/>
        <v>5</v>
      </c>
      <c r="U14" s="42">
        <v>795765.84</v>
      </c>
      <c r="V14" s="42">
        <v>795765.84</v>
      </c>
      <c r="W14" s="42">
        <v>415882.92</v>
      </c>
      <c r="X14" s="43">
        <f t="shared" si="0"/>
        <v>0.52261971938880913</v>
      </c>
      <c r="Y14" s="43">
        <f t="shared" si="1"/>
        <v>0.52261971938880913</v>
      </c>
      <c r="AA14" s="62"/>
    </row>
    <row r="15" spans="1:27" s="44" customFormat="1" ht="22.5" x14ac:dyDescent="0.2">
      <c r="A15" s="26"/>
      <c r="B15" s="45" t="s">
        <v>35</v>
      </c>
      <c r="C15" s="46" t="s">
        <v>36</v>
      </c>
      <c r="D15" s="29" t="s">
        <v>37</v>
      </c>
      <c r="E15" s="30" t="s">
        <v>38</v>
      </c>
      <c r="F15" s="30" t="s">
        <v>39</v>
      </c>
      <c r="G15" s="31"/>
      <c r="H15" s="32">
        <v>3046</v>
      </c>
      <c r="I15" s="48" t="s">
        <v>59</v>
      </c>
      <c r="J15" s="49" t="s">
        <v>41</v>
      </c>
      <c r="K15" s="50" t="s">
        <v>42</v>
      </c>
      <c r="L15" s="49" t="s">
        <v>43</v>
      </c>
      <c r="M15" s="29" t="s">
        <v>44</v>
      </c>
      <c r="N15" s="63" t="s">
        <v>60</v>
      </c>
      <c r="O15" s="64" t="s">
        <v>61</v>
      </c>
      <c r="P15" s="54">
        <v>1</v>
      </c>
      <c r="Q15" s="55">
        <v>1</v>
      </c>
      <c r="R15" s="55">
        <v>0</v>
      </c>
      <c r="S15" s="56">
        <f t="shared" si="2"/>
        <v>0</v>
      </c>
      <c r="T15" s="57">
        <f t="shared" si="3"/>
        <v>0</v>
      </c>
      <c r="U15" s="42">
        <v>17151.12</v>
      </c>
      <c r="V15" s="42">
        <v>17151.12</v>
      </c>
      <c r="W15" s="42">
        <v>8575.56</v>
      </c>
      <c r="X15" s="43">
        <f t="shared" si="0"/>
        <v>0.5</v>
      </c>
      <c r="Y15" s="43">
        <f t="shared" si="1"/>
        <v>0.5</v>
      </c>
    </row>
    <row r="16" spans="1:27" s="44" customFormat="1" ht="22.5" x14ac:dyDescent="0.2">
      <c r="A16" s="26"/>
      <c r="B16" s="45" t="s">
        <v>35</v>
      </c>
      <c r="C16" s="46" t="s">
        <v>36</v>
      </c>
      <c r="D16" s="29" t="s">
        <v>37</v>
      </c>
      <c r="E16" s="30" t="s">
        <v>38</v>
      </c>
      <c r="F16" s="30" t="s">
        <v>39</v>
      </c>
      <c r="G16" s="31"/>
      <c r="H16" s="32">
        <v>3046</v>
      </c>
      <c r="I16" s="48" t="s">
        <v>62</v>
      </c>
      <c r="J16" s="49" t="s">
        <v>41</v>
      </c>
      <c r="K16" s="50" t="s">
        <v>42</v>
      </c>
      <c r="L16" s="49" t="s">
        <v>43</v>
      </c>
      <c r="M16" s="29" t="s">
        <v>44</v>
      </c>
      <c r="N16" s="52" t="s">
        <v>63</v>
      </c>
      <c r="O16" s="61" t="s">
        <v>64</v>
      </c>
      <c r="P16" s="54">
        <v>1</v>
      </c>
      <c r="Q16" s="55">
        <v>1</v>
      </c>
      <c r="R16" s="55">
        <v>1</v>
      </c>
      <c r="S16" s="56">
        <f t="shared" si="2"/>
        <v>100</v>
      </c>
      <c r="T16" s="57">
        <f t="shared" si="3"/>
        <v>100</v>
      </c>
      <c r="U16" s="42">
        <v>20000</v>
      </c>
      <c r="V16" s="42">
        <v>20000</v>
      </c>
      <c r="W16" s="42">
        <v>20000</v>
      </c>
      <c r="X16" s="43">
        <f t="shared" si="0"/>
        <v>1</v>
      </c>
      <c r="Y16" s="43">
        <f t="shared" si="1"/>
        <v>1</v>
      </c>
      <c r="AA16" s="65"/>
    </row>
    <row r="17" spans="1:25" s="44" customFormat="1" ht="22.5" x14ac:dyDescent="0.2">
      <c r="A17" s="26"/>
      <c r="B17" s="45" t="s">
        <v>35</v>
      </c>
      <c r="C17" s="46" t="s">
        <v>36</v>
      </c>
      <c r="D17" s="29" t="s">
        <v>37</v>
      </c>
      <c r="E17" s="30" t="s">
        <v>38</v>
      </c>
      <c r="F17" s="30" t="s">
        <v>39</v>
      </c>
      <c r="G17" s="31"/>
      <c r="H17" s="32">
        <v>3046</v>
      </c>
      <c r="I17" s="48" t="s">
        <v>65</v>
      </c>
      <c r="J17" s="49" t="s">
        <v>41</v>
      </c>
      <c r="K17" s="50" t="s">
        <v>42</v>
      </c>
      <c r="L17" s="49" t="s">
        <v>43</v>
      </c>
      <c r="M17" s="29" t="s">
        <v>44</v>
      </c>
      <c r="N17" s="52" t="s">
        <v>66</v>
      </c>
      <c r="O17" s="61" t="s">
        <v>67</v>
      </c>
      <c r="P17" s="54">
        <v>3</v>
      </c>
      <c r="Q17" s="55">
        <v>3</v>
      </c>
      <c r="R17" s="55">
        <v>2</v>
      </c>
      <c r="S17" s="56">
        <f>(R17*100)/Q17</f>
        <v>66.666666666666671</v>
      </c>
      <c r="T17" s="57">
        <f t="shared" si="3"/>
        <v>66.666666666666671</v>
      </c>
      <c r="U17" s="42">
        <v>108284.48</v>
      </c>
      <c r="V17" s="42">
        <v>108284.48</v>
      </c>
      <c r="W17" s="42">
        <v>64142.239999999998</v>
      </c>
      <c r="X17" s="43">
        <f t="shared" si="0"/>
        <v>0.5923493375966713</v>
      </c>
      <c r="Y17" s="43">
        <f t="shared" si="1"/>
        <v>0.5923493375966713</v>
      </c>
    </row>
    <row r="18" spans="1:25" s="44" customFormat="1" ht="27" x14ac:dyDescent="0.2">
      <c r="A18" s="26"/>
      <c r="B18" s="45" t="s">
        <v>35</v>
      </c>
      <c r="C18" s="46" t="s">
        <v>36</v>
      </c>
      <c r="D18" s="29" t="s">
        <v>37</v>
      </c>
      <c r="E18" s="30" t="s">
        <v>38</v>
      </c>
      <c r="F18" s="30" t="s">
        <v>39</v>
      </c>
      <c r="G18" s="31"/>
      <c r="H18" s="32">
        <v>3046</v>
      </c>
      <c r="I18" s="48" t="s">
        <v>68</v>
      </c>
      <c r="J18" s="49" t="s">
        <v>41</v>
      </c>
      <c r="K18" s="50" t="s">
        <v>42</v>
      </c>
      <c r="L18" s="49" t="s">
        <v>43</v>
      </c>
      <c r="M18" s="29" t="s">
        <v>44</v>
      </c>
      <c r="N18" s="52" t="s">
        <v>69</v>
      </c>
      <c r="O18" s="61" t="s">
        <v>70</v>
      </c>
      <c r="P18" s="54">
        <v>503</v>
      </c>
      <c r="Q18" s="55">
        <v>503</v>
      </c>
      <c r="R18" s="55">
        <v>383</v>
      </c>
      <c r="S18" s="56">
        <f t="shared" si="2"/>
        <v>76.143141153081515</v>
      </c>
      <c r="T18" s="57">
        <f t="shared" si="3"/>
        <v>76.143141153081515</v>
      </c>
      <c r="U18" s="42">
        <v>191594.52</v>
      </c>
      <c r="V18" s="42">
        <v>191594.52</v>
      </c>
      <c r="W18" s="42">
        <v>95797.27</v>
      </c>
      <c r="X18" s="43">
        <f t="shared" si="0"/>
        <v>0.5000000521935597</v>
      </c>
      <c r="Y18" s="43">
        <f t="shared" si="1"/>
        <v>0.5000000521935597</v>
      </c>
    </row>
    <row r="19" spans="1:25" s="44" customFormat="1" ht="22.5" x14ac:dyDescent="0.2">
      <c r="A19" s="26"/>
      <c r="B19" s="45" t="s">
        <v>35</v>
      </c>
      <c r="C19" s="46" t="s">
        <v>36</v>
      </c>
      <c r="D19" s="29" t="s">
        <v>37</v>
      </c>
      <c r="E19" s="30" t="s">
        <v>38</v>
      </c>
      <c r="F19" s="30" t="s">
        <v>39</v>
      </c>
      <c r="G19" s="31"/>
      <c r="H19" s="32">
        <v>3046</v>
      </c>
      <c r="I19" s="48" t="s">
        <v>71</v>
      </c>
      <c r="J19" s="49" t="s">
        <v>41</v>
      </c>
      <c r="K19" s="50" t="s">
        <v>42</v>
      </c>
      <c r="L19" s="49" t="s">
        <v>43</v>
      </c>
      <c r="M19" s="29" t="s">
        <v>44</v>
      </c>
      <c r="N19" s="52" t="s">
        <v>72</v>
      </c>
      <c r="O19" s="61" t="s">
        <v>73</v>
      </c>
      <c r="P19" s="54">
        <v>1</v>
      </c>
      <c r="Q19" s="55">
        <v>1</v>
      </c>
      <c r="R19" s="55">
        <v>1</v>
      </c>
      <c r="S19" s="56">
        <f t="shared" si="2"/>
        <v>100</v>
      </c>
      <c r="T19" s="57">
        <f t="shared" si="3"/>
        <v>100</v>
      </c>
      <c r="U19" s="42">
        <v>94780.28</v>
      </c>
      <c r="V19" s="42">
        <v>94780.28</v>
      </c>
      <c r="W19" s="42">
        <v>72390.14</v>
      </c>
      <c r="X19" s="43">
        <f t="shared" si="0"/>
        <v>0.76376794835381367</v>
      </c>
      <c r="Y19" s="43">
        <f t="shared" si="1"/>
        <v>0.76376794835381367</v>
      </c>
    </row>
    <row r="20" spans="1:25" s="44" customFormat="1" ht="22.5" x14ac:dyDescent="0.2">
      <c r="A20" s="26"/>
      <c r="B20" s="45" t="s">
        <v>35</v>
      </c>
      <c r="C20" s="46" t="s">
        <v>36</v>
      </c>
      <c r="D20" s="29" t="s">
        <v>37</v>
      </c>
      <c r="E20" s="30" t="s">
        <v>38</v>
      </c>
      <c r="F20" s="30" t="s">
        <v>39</v>
      </c>
      <c r="G20" s="31"/>
      <c r="H20" s="32">
        <v>3046</v>
      </c>
      <c r="I20" s="48" t="s">
        <v>74</v>
      </c>
      <c r="J20" s="49" t="s">
        <v>41</v>
      </c>
      <c r="K20" s="50" t="s">
        <v>42</v>
      </c>
      <c r="L20" s="49" t="s">
        <v>43</v>
      </c>
      <c r="M20" s="29" t="s">
        <v>44</v>
      </c>
      <c r="N20" s="52" t="s">
        <v>75</v>
      </c>
      <c r="O20" s="61" t="s">
        <v>55</v>
      </c>
      <c r="P20" s="54">
        <v>1</v>
      </c>
      <c r="Q20" s="55">
        <v>1</v>
      </c>
      <c r="R20" s="55">
        <v>1</v>
      </c>
      <c r="S20" s="56">
        <f t="shared" si="2"/>
        <v>100</v>
      </c>
      <c r="T20" s="57">
        <f t="shared" si="3"/>
        <v>100</v>
      </c>
      <c r="U20" s="42">
        <v>87234.96</v>
      </c>
      <c r="V20" s="42">
        <v>87234.96</v>
      </c>
      <c r="W20" s="42">
        <v>58617.48</v>
      </c>
      <c r="X20" s="43">
        <f t="shared" si="0"/>
        <v>0.67194941110765682</v>
      </c>
      <c r="Y20" s="43">
        <f t="shared" si="1"/>
        <v>0.67194941110765682</v>
      </c>
    </row>
    <row r="21" spans="1:25" s="44" customFormat="1" ht="22.5" x14ac:dyDescent="0.2">
      <c r="A21" s="26"/>
      <c r="B21" s="45" t="s">
        <v>35</v>
      </c>
      <c r="C21" s="46" t="s">
        <v>36</v>
      </c>
      <c r="D21" s="29" t="s">
        <v>37</v>
      </c>
      <c r="E21" s="30" t="s">
        <v>38</v>
      </c>
      <c r="F21" s="30" t="s">
        <v>39</v>
      </c>
      <c r="G21" s="31"/>
      <c r="H21" s="32">
        <v>3046</v>
      </c>
      <c r="I21" s="48" t="s">
        <v>76</v>
      </c>
      <c r="J21" s="49" t="s">
        <v>41</v>
      </c>
      <c r="K21" s="50" t="s">
        <v>42</v>
      </c>
      <c r="L21" s="49" t="s">
        <v>43</v>
      </c>
      <c r="M21" s="29" t="s">
        <v>44</v>
      </c>
      <c r="N21" s="52" t="s">
        <v>77</v>
      </c>
      <c r="O21" s="61" t="s">
        <v>78</v>
      </c>
      <c r="P21" s="54">
        <v>1</v>
      </c>
      <c r="Q21" s="55">
        <v>1</v>
      </c>
      <c r="R21" s="55">
        <v>0</v>
      </c>
      <c r="S21" s="56">
        <f t="shared" si="2"/>
        <v>0</v>
      </c>
      <c r="T21" s="57">
        <f t="shared" si="3"/>
        <v>0</v>
      </c>
      <c r="U21" s="42">
        <v>37170.480000000003</v>
      </c>
      <c r="V21" s="42">
        <v>37170.480000000003</v>
      </c>
      <c r="W21" s="42">
        <v>18585.240000000002</v>
      </c>
      <c r="X21" s="43">
        <f t="shared" si="0"/>
        <v>0.5</v>
      </c>
      <c r="Y21" s="43">
        <f t="shared" si="1"/>
        <v>0.5</v>
      </c>
    </row>
    <row r="22" spans="1:25" s="44" customFormat="1" ht="36" x14ac:dyDescent="0.2">
      <c r="A22" s="26"/>
      <c r="B22" s="45" t="s">
        <v>35</v>
      </c>
      <c r="C22" s="46" t="s">
        <v>36</v>
      </c>
      <c r="D22" s="29" t="s">
        <v>37</v>
      </c>
      <c r="E22" s="66" t="s">
        <v>38</v>
      </c>
      <c r="F22" s="66" t="s">
        <v>39</v>
      </c>
      <c r="G22" s="67"/>
      <c r="H22" s="67">
        <v>3046</v>
      </c>
      <c r="I22" s="68" t="s">
        <v>79</v>
      </c>
      <c r="J22" s="69" t="s">
        <v>41</v>
      </c>
      <c r="K22" s="70" t="s">
        <v>42</v>
      </c>
      <c r="L22" s="69" t="s">
        <v>43</v>
      </c>
      <c r="M22" s="71" t="s">
        <v>44</v>
      </c>
      <c r="N22" s="72" t="s">
        <v>80</v>
      </c>
      <c r="O22" s="73" t="s">
        <v>81</v>
      </c>
      <c r="P22" s="74">
        <v>1</v>
      </c>
      <c r="Q22" s="75">
        <v>1</v>
      </c>
      <c r="R22" s="75">
        <v>0</v>
      </c>
      <c r="S22" s="76">
        <f t="shared" si="2"/>
        <v>0</v>
      </c>
      <c r="T22" s="77">
        <f t="shared" si="3"/>
        <v>0</v>
      </c>
      <c r="U22" s="42">
        <v>23240.240000000002</v>
      </c>
      <c r="V22" s="42">
        <v>23240.240000000002</v>
      </c>
      <c r="W22" s="42">
        <v>12620.12</v>
      </c>
      <c r="X22" s="43">
        <f t="shared" si="0"/>
        <v>0.54302881553718896</v>
      </c>
      <c r="Y22" s="43">
        <f t="shared" si="1"/>
        <v>0.54302881553718896</v>
      </c>
    </row>
    <row r="23" spans="1:25" s="89" customFormat="1" x14ac:dyDescent="0.2">
      <c r="A23" s="78"/>
      <c r="B23" s="79"/>
      <c r="C23" s="80" t="s">
        <v>82</v>
      </c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6"/>
      <c r="T23" s="85"/>
      <c r="U23" s="87">
        <f>SUM(U10:U22)</f>
        <v>14314230.129999999</v>
      </c>
      <c r="V23" s="87">
        <f t="shared" ref="V23" si="4">SUM(V10:V22)</f>
        <v>22184948.770000003</v>
      </c>
      <c r="W23" s="87">
        <f>SUM(W10:W22)</f>
        <v>15016707.570000002</v>
      </c>
      <c r="X23" s="88">
        <v>0</v>
      </c>
      <c r="Y23" s="88">
        <v>0</v>
      </c>
    </row>
    <row r="24" spans="1:25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5" x14ac:dyDescent="0.2">
      <c r="B25" s="26" t="s">
        <v>83</v>
      </c>
      <c r="G25" s="1"/>
      <c r="H25" s="1"/>
      <c r="I25" s="1"/>
      <c r="J25" s="1"/>
      <c r="K25" s="1"/>
      <c r="L25" s="1"/>
      <c r="M25" s="1"/>
      <c r="N25" s="1"/>
      <c r="O25" s="1"/>
    </row>
    <row r="27" spans="1:25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25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25" x14ac:dyDescent="0.2">
      <c r="C29" s="90"/>
      <c r="D29" s="91"/>
      <c r="E29" s="90"/>
      <c r="F29" s="90"/>
      <c r="G29" s="90"/>
      <c r="H29" s="92"/>
      <c r="I29" s="92"/>
      <c r="J29" s="92"/>
      <c r="K29" s="92"/>
      <c r="L29" s="92"/>
      <c r="M29" s="92"/>
      <c r="N29" s="92"/>
      <c r="O29" s="92"/>
    </row>
    <row r="30" spans="1:25" x14ac:dyDescent="0.2">
      <c r="C30" s="90"/>
      <c r="D30" s="91"/>
      <c r="E30" s="90"/>
      <c r="F30" s="90"/>
      <c r="G30" s="90"/>
      <c r="H30" s="93"/>
      <c r="I30" s="93"/>
      <c r="J30" s="93"/>
      <c r="K30" s="93"/>
      <c r="L30" s="93"/>
      <c r="M30" s="93"/>
      <c r="N30" s="93"/>
      <c r="O30" s="93"/>
      <c r="P30" s="93"/>
    </row>
    <row r="31" spans="1:25" x14ac:dyDescent="0.2">
      <c r="C31" s="90"/>
      <c r="D31" s="90"/>
      <c r="E31" s="90"/>
      <c r="F31" s="90"/>
      <c r="G31" s="90"/>
      <c r="H31" s="94"/>
      <c r="I31" s="94"/>
      <c r="J31" s="93"/>
      <c r="K31" s="93"/>
      <c r="L31" s="93"/>
      <c r="M31" s="93"/>
      <c r="N31" s="95"/>
      <c r="O31" s="95"/>
      <c r="P31" s="93"/>
    </row>
    <row r="32" spans="1:25" x14ac:dyDescent="0.2">
      <c r="H32" s="96"/>
      <c r="I32" s="96"/>
      <c r="J32" s="93"/>
      <c r="K32" s="93"/>
      <c r="L32" s="93"/>
      <c r="M32" s="93"/>
      <c r="N32" s="96"/>
      <c r="O32" s="96"/>
      <c r="P32" s="93"/>
    </row>
    <row r="33" spans="8:25" s="3" customFormat="1" x14ac:dyDescent="0.2">
      <c r="H33" s="97"/>
      <c r="I33" s="97"/>
      <c r="N33" s="97"/>
      <c r="O33" s="97"/>
    </row>
    <row r="34" spans="8:25" s="3" customFormat="1" x14ac:dyDescent="0.2"/>
    <row r="35" spans="8:25" s="3" customFormat="1" x14ac:dyDescent="0.2"/>
    <row r="47" spans="8:25" s="3" customFormat="1" ht="12.75" x14ac:dyDescent="0.2">
      <c r="P47" s="1"/>
      <c r="Y47" s="98"/>
    </row>
    <row r="62" spans="25:25" s="3" customFormat="1" ht="12.75" x14ac:dyDescent="0.2">
      <c r="Y62" s="98"/>
    </row>
    <row r="77" spans="25:25" s="3" customFormat="1" ht="12.75" x14ac:dyDescent="0.2">
      <c r="Y77" s="98"/>
    </row>
    <row r="95" spans="25:25" s="3" customFormat="1" ht="12.75" x14ac:dyDescent="0.2">
      <c r="Y95" s="98"/>
    </row>
    <row r="105" spans="25:25" s="3" customFormat="1" ht="12.75" x14ac:dyDescent="0.2">
      <c r="Y105" s="98">
        <v>3</v>
      </c>
    </row>
  </sheetData>
  <mergeCells count="37">
    <mergeCell ref="H31:I31"/>
    <mergeCell ref="N31:O31"/>
    <mergeCell ref="H32:I32"/>
    <mergeCell ref="N32:O32"/>
    <mergeCell ref="H33:I33"/>
    <mergeCell ref="N33:O33"/>
    <mergeCell ref="U8:U9"/>
    <mergeCell ref="V8:V9"/>
    <mergeCell ref="W8:W9"/>
    <mergeCell ref="X8:Y8"/>
    <mergeCell ref="C23:D23"/>
    <mergeCell ref="H29:O29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11811023622047245" right="0.11811023622047245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2017-07-04T17:51:41Z</cp:lastPrinted>
  <dcterms:created xsi:type="dcterms:W3CDTF">2017-07-04T17:50:12Z</dcterms:created>
  <dcterms:modified xsi:type="dcterms:W3CDTF">2017-07-04T17:52:18Z</dcterms:modified>
</cp:coreProperties>
</file>